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<sst xmlns="http://schemas.openxmlformats.org/spreadsheetml/2006/main" count="174" uniqueCount="76">
  <si>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</si>
  <si>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</si>
  <si>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</si>
  <si>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</si>
  <si>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</si>
  <si>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</si>
  <si>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</si>
  <si>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</si>
  <si>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</si>
  <si>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</si>
  <si>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</si>
  <si>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</si>
  <si>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</si>
  <si>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</si>
  <si>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</si>
  <si>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</si>
  <si>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</si>
  <si>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</si>
  <si>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</si>
  <si>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</si>
  <si>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</si>
  <si>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</si>
  <si>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</si>
  <si>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</si>
  <si>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</si>
  <si>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</si>
  <si>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</si>
  <si>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</si>
  <si>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</si>
  <si>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</si>
  <si>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</si>
  <si>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</si>
  <si>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</si>
  <si>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</si>
  <si>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</si>
  <si>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</si>
  <si>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</si>
  <si>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</si>
  <si>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</si>
  <si>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</si>
  <si>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</si>
  <si>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</si>
  <si>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</si>
  <si>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</si>
  <si>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</si>
  <si>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</si>
  <si>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</si>
  <si>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</si>
  <si>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</si>
  <si>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</si>
  <si>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</si>
  <si>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</si>
  <si>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</si>
  <si>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</si>
  <si>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</si>
  <si>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</si>
  <si>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</si>
  <si>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</si>
  <si>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</si>
  <si>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</si>
  <si>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</si>
  <si>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</si>
  <si>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</si>
  <si>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Tender Inviting Authority: THE PRINCIPAL, RABINDRA MAHAVIDYALAYA</t>
  </si>
  <si>
    <t>Name of Work: Supply of IT Equipments</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</si>
  <si>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(With all taxes, cess)
Rs.      P
 </t>
    </r>
  </si>
  <si>
    <t>IT Equipments</t>
  </si>
  <si>
    <t>Contract No:  RM/48/23</t>
  </si>
  <si>
    <t xml:space="preserve">Dell New Inspiron Desktop 3910MT, Core i5-12400, RAM: 16 GB; Hard Drive: 512 GB SSD </t>
  </si>
  <si>
    <t>Dell New Inspiron Desktop 3910MT, Core i3-12100, RAM: 8 GB; Hard Drive: 1 TB+256 GB SSD</t>
  </si>
  <si>
    <t>Dell New Inspiron Desktop 3910MT, Core i5-12400, RAM: 8 GB; Hard Drive: 256 GB SSD</t>
  </si>
  <si>
    <t>Epson EB-E01 XGA Projector</t>
  </si>
  <si>
    <t xml:space="preserve">HP Laser Jet Pro MFP M208dw </t>
  </si>
  <si>
    <t>HP Laser Jet Pro P1108 Printer</t>
  </si>
  <si>
    <t>MICROTEK Legend UPS 650</t>
  </si>
  <si>
    <t>Dell MS 1016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</si>
</sst>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2"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3"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172" fontId="64" fillId="0" borderId="12" xfId="57" applyNumberFormat="1" applyFont="1" applyFill="1" applyBorder="1" applyAlignment="1">
      <alignment horizontal="center" vertical="top" wrapText="1"/>
      <protection/>
    </xf>
    <xf numFmtId="0" fontId="3" fillId="0" borderId="12" xfId="57" applyNumberFormat="1" applyFont="1" applyFill="1" applyBorder="1" applyAlignment="1">
      <alignment vertical="top" wrapText="1"/>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6" fillId="33" borderId="10" xfId="58" applyNumberFormat="1" applyFont="1" applyFill="1" applyBorder="1" applyAlignment="1" applyProtection="1">
      <alignment vertical="center" wrapText="1"/>
      <protection locked="0"/>
    </xf>
    <xf numFmtId="0" fontId="65"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0"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174"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174" fontId="2" fillId="33" borderId="12" xfId="57" applyNumberFormat="1" applyFont="1" applyFill="1" applyBorder="1" applyAlignment="1" applyProtection="1">
      <alignment horizontal="right" vertical="top"/>
      <protection locked="0"/>
    </xf>
    <xf numFmtId="174" fontId="2" fillId="0" borderId="15"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5"/>
  <sheetViews>
    <sheetView showGridLines="0" zoomScale="73" zoomScaleNormal="73" zoomScalePageLayoutView="0" workbookViewId="0" topLeftCell="A1">
      <selection activeCell="BG11" sqref="BG11"/>
    </sheetView>
  </sheetViews>
  <sheetFormatPr defaultColWidth="9.140625" defaultRowHeight="15"/>
  <cols>
    <col min="1" max="1" width="16.57421875" style="60" customWidth="1"/>
    <col min="2" max="2" width="47.8515625" style="60" customWidth="1"/>
    <col min="3" max="3" width="10.1406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60"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hidden="1" customWidth="1"/>
    <col min="54" max="54" width="18.8515625" style="60"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4</v>
      </c>
      <c r="B2" s="4" t="s">
        <v>5</v>
      </c>
      <c r="C2" s="66" t="s">
        <v>6</v>
      </c>
      <c r="D2" s="66"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2" t="s">
        <v>63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30.75" customHeight="1">
      <c r="A5" s="82" t="s">
        <v>64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75" customHeight="1">
      <c r="A6" s="82" t="s">
        <v>67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11</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8" customFormat="1" ht="62.25" customHeight="1">
      <c r="A8" s="72" t="s">
        <v>62</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9"/>
      <c r="IF8" s="9"/>
      <c r="IG8" s="9"/>
      <c r="IH8" s="9"/>
      <c r="II8" s="9"/>
    </row>
    <row r="9" spans="1:243" s="10" customFormat="1" ht="61.5" customHeight="1">
      <c r="A9" s="75" t="s">
        <v>61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2</v>
      </c>
      <c r="G11" s="12"/>
      <c r="H11" s="12"/>
      <c r="I11" s="12" t="s">
        <v>21</v>
      </c>
      <c r="J11" s="12" t="s">
        <v>22</v>
      </c>
      <c r="K11" s="12" t="s">
        <v>23</v>
      </c>
      <c r="L11" s="12" t="s">
        <v>24</v>
      </c>
      <c r="M11" s="15" t="s">
        <v>65</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32</v>
      </c>
      <c r="BB11" s="16" t="s">
        <v>33</v>
      </c>
      <c r="BC11" s="16" t="s">
        <v>34</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3" customFormat="1" ht="18.75" customHeight="1">
      <c r="A13" s="18">
        <v>1</v>
      </c>
      <c r="B13" s="19" t="s">
        <v>66</v>
      </c>
      <c r="C13" s="20" t="s">
        <v>35</v>
      </c>
      <c r="D13" s="21"/>
      <c r="E13" s="22"/>
      <c r="F13" s="21"/>
      <c r="G13" s="23"/>
      <c r="H13" s="23"/>
      <c r="I13" s="21"/>
      <c r="J13" s="24"/>
      <c r="K13" s="25"/>
      <c r="L13" s="25"/>
      <c r="M13" s="26"/>
      <c r="N13" s="27"/>
      <c r="O13" s="27"/>
      <c r="P13" s="28"/>
      <c r="Q13" s="27"/>
      <c r="R13" s="27"/>
      <c r="S13" s="29"/>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30"/>
      <c r="BB13" s="31"/>
      <c r="BC13" s="32"/>
      <c r="IE13" s="34">
        <v>1</v>
      </c>
      <c r="IF13" s="34" t="s">
        <v>36</v>
      </c>
      <c r="IG13" s="34" t="s">
        <v>37</v>
      </c>
      <c r="IH13" s="34">
        <v>10</v>
      </c>
      <c r="II13" s="34" t="s">
        <v>38</v>
      </c>
    </row>
    <row r="14" spans="1:243" s="33" customFormat="1" ht="18.75" customHeight="1">
      <c r="A14" s="18">
        <v>1.01</v>
      </c>
      <c r="B14" s="32" t="s">
        <v>68</v>
      </c>
      <c r="C14" s="20" t="s">
        <v>39</v>
      </c>
      <c r="D14" s="67">
        <v>2</v>
      </c>
      <c r="E14" s="22" t="s">
        <v>40</v>
      </c>
      <c r="F14" s="68">
        <v>0</v>
      </c>
      <c r="G14" s="35"/>
      <c r="H14" s="23"/>
      <c r="I14" s="21" t="s">
        <v>41</v>
      </c>
      <c r="J14" s="24">
        <f aca="true" t="shared" si="0" ref="J14:J21">IF(I14="Less(-)",-1,1)</f>
        <v>1</v>
      </c>
      <c r="K14" s="25" t="s">
        <v>58</v>
      </c>
      <c r="L14" s="25" t="s">
        <v>8</v>
      </c>
      <c r="M14" s="69"/>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70">
        <f>total_amount_ba($B$2,$D$2,D14,F14,J14,K14,M14)</f>
        <v>0</v>
      </c>
      <c r="BB14" s="70">
        <f>BA14+SUM(N14:AZ14)</f>
        <v>0</v>
      </c>
      <c r="BC14" s="32" t="str">
        <f>SpellNumber(L14,BB14)</f>
        <v>INR Zero Only</v>
      </c>
      <c r="IE14" s="34">
        <v>1.01</v>
      </c>
      <c r="IF14" s="34" t="s">
        <v>42</v>
      </c>
      <c r="IG14" s="34" t="s">
        <v>37</v>
      </c>
      <c r="IH14" s="34">
        <v>123.223</v>
      </c>
      <c r="II14" s="34" t="s">
        <v>40</v>
      </c>
    </row>
    <row r="15" spans="1:243" s="33" customFormat="1" ht="18.75" customHeight="1">
      <c r="A15" s="18">
        <v>1.02</v>
      </c>
      <c r="B15" s="32" t="s">
        <v>69</v>
      </c>
      <c r="C15" s="20" t="s">
        <v>43</v>
      </c>
      <c r="D15" s="67">
        <v>3</v>
      </c>
      <c r="E15" s="22" t="s">
        <v>40</v>
      </c>
      <c r="F15" s="68">
        <v>0</v>
      </c>
      <c r="G15" s="35"/>
      <c r="H15" s="35"/>
      <c r="I15" s="21" t="s">
        <v>41</v>
      </c>
      <c r="J15" s="24">
        <f t="shared" si="0"/>
        <v>1</v>
      </c>
      <c r="K15" s="25" t="s">
        <v>58</v>
      </c>
      <c r="L15" s="25" t="s">
        <v>8</v>
      </c>
      <c r="M15" s="69"/>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70">
        <f aca="true" t="shared" si="1" ref="BA15:BA21">total_amount_ba($B$2,$D$2,D15,F15,J15,K15,M15)</f>
        <v>0</v>
      </c>
      <c r="BB15" s="70">
        <f aca="true" t="shared" si="2" ref="BB15:BB21">BA15+SUM(N15:AZ15)</f>
        <v>0</v>
      </c>
      <c r="BC15" s="32" t="str">
        <f aca="true" t="shared" si="3" ref="BC15:BC21">SpellNumber(L15,BB15)</f>
        <v>INR Zero Only</v>
      </c>
      <c r="IE15" s="34">
        <v>1.02</v>
      </c>
      <c r="IF15" s="34" t="s">
        <v>44</v>
      </c>
      <c r="IG15" s="34" t="s">
        <v>45</v>
      </c>
      <c r="IH15" s="34">
        <v>213</v>
      </c>
      <c r="II15" s="34" t="s">
        <v>40</v>
      </c>
    </row>
    <row r="16" spans="1:243" s="33" customFormat="1" ht="18.75" customHeight="1">
      <c r="A16" s="18">
        <v>1.03</v>
      </c>
      <c r="B16" s="32" t="s">
        <v>70</v>
      </c>
      <c r="C16" s="20" t="s">
        <v>46</v>
      </c>
      <c r="D16" s="67">
        <v>2</v>
      </c>
      <c r="E16" s="22" t="s">
        <v>40</v>
      </c>
      <c r="F16" s="68">
        <v>0</v>
      </c>
      <c r="G16" s="35"/>
      <c r="H16" s="35"/>
      <c r="I16" s="21" t="s">
        <v>41</v>
      </c>
      <c r="J16" s="24">
        <f t="shared" si="0"/>
        <v>1</v>
      </c>
      <c r="K16" s="25" t="s">
        <v>58</v>
      </c>
      <c r="L16" s="25" t="s">
        <v>8</v>
      </c>
      <c r="M16" s="69"/>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70">
        <f t="shared" si="1"/>
        <v>0</v>
      </c>
      <c r="BB16" s="70">
        <f t="shared" si="2"/>
        <v>0</v>
      </c>
      <c r="BC16" s="32" t="str">
        <f t="shared" si="3"/>
        <v>INR Zero Only</v>
      </c>
      <c r="IE16" s="34">
        <v>2</v>
      </c>
      <c r="IF16" s="34" t="s">
        <v>36</v>
      </c>
      <c r="IG16" s="34" t="s">
        <v>47</v>
      </c>
      <c r="IH16" s="34">
        <v>10</v>
      </c>
      <c r="II16" s="34" t="s">
        <v>40</v>
      </c>
    </row>
    <row r="17" spans="1:243" s="33" customFormat="1" ht="18.75" customHeight="1">
      <c r="A17" s="18">
        <v>1.04</v>
      </c>
      <c r="B17" s="32" t="s">
        <v>71</v>
      </c>
      <c r="C17" s="20" t="s">
        <v>48</v>
      </c>
      <c r="D17" s="67">
        <v>4</v>
      </c>
      <c r="E17" s="22" t="s">
        <v>40</v>
      </c>
      <c r="F17" s="68">
        <v>0</v>
      </c>
      <c r="G17" s="35"/>
      <c r="H17" s="35"/>
      <c r="I17" s="21" t="s">
        <v>41</v>
      </c>
      <c r="J17" s="24">
        <f t="shared" si="0"/>
        <v>1</v>
      </c>
      <c r="K17" s="25" t="s">
        <v>58</v>
      </c>
      <c r="L17" s="25" t="s">
        <v>8</v>
      </c>
      <c r="M17" s="69"/>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70">
        <f t="shared" si="1"/>
        <v>0</v>
      </c>
      <c r="BB17" s="70">
        <f t="shared" si="2"/>
        <v>0</v>
      </c>
      <c r="BC17" s="32" t="str">
        <f t="shared" si="3"/>
        <v>INR Zero Only</v>
      </c>
      <c r="IE17" s="34">
        <v>3</v>
      </c>
      <c r="IF17" s="34" t="s">
        <v>49</v>
      </c>
      <c r="IG17" s="34" t="s">
        <v>50</v>
      </c>
      <c r="IH17" s="34">
        <v>10</v>
      </c>
      <c r="II17" s="34" t="s">
        <v>40</v>
      </c>
    </row>
    <row r="18" spans="1:243" s="33" customFormat="1" ht="18.75" customHeight="1">
      <c r="A18" s="18">
        <v>1.05</v>
      </c>
      <c r="B18" s="32" t="s">
        <v>72</v>
      </c>
      <c r="C18" s="20" t="s">
        <v>51</v>
      </c>
      <c r="D18" s="67">
        <v>1</v>
      </c>
      <c r="E18" s="22" t="s">
        <v>40</v>
      </c>
      <c r="F18" s="68">
        <v>0</v>
      </c>
      <c r="G18" s="35"/>
      <c r="H18" s="35"/>
      <c r="I18" s="21" t="s">
        <v>41</v>
      </c>
      <c r="J18" s="24">
        <f t="shared" si="0"/>
        <v>1</v>
      </c>
      <c r="K18" s="25" t="s">
        <v>58</v>
      </c>
      <c r="L18" s="25" t="s">
        <v>8</v>
      </c>
      <c r="M18" s="69"/>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70">
        <f t="shared" si="1"/>
        <v>0</v>
      </c>
      <c r="BB18" s="70">
        <f t="shared" si="2"/>
        <v>0</v>
      </c>
      <c r="BC18" s="32" t="str">
        <f t="shared" si="3"/>
        <v>INR Zero Only</v>
      </c>
      <c r="IE18" s="34">
        <v>1.01</v>
      </c>
      <c r="IF18" s="34" t="s">
        <v>42</v>
      </c>
      <c r="IG18" s="34" t="s">
        <v>37</v>
      </c>
      <c r="IH18" s="34">
        <v>123.223</v>
      </c>
      <c r="II18" s="34" t="s">
        <v>40</v>
      </c>
    </row>
    <row r="19" spans="1:243" s="33" customFormat="1" ht="18.75" customHeight="1">
      <c r="A19" s="18">
        <v>1.06</v>
      </c>
      <c r="B19" s="32" t="s">
        <v>73</v>
      </c>
      <c r="C19" s="20" t="s">
        <v>52</v>
      </c>
      <c r="D19" s="67">
        <v>2</v>
      </c>
      <c r="E19" s="22" t="s">
        <v>40</v>
      </c>
      <c r="F19" s="68">
        <v>0</v>
      </c>
      <c r="G19" s="35"/>
      <c r="H19" s="35"/>
      <c r="I19" s="21" t="s">
        <v>41</v>
      </c>
      <c r="J19" s="24">
        <f t="shared" si="0"/>
        <v>1</v>
      </c>
      <c r="K19" s="25" t="s">
        <v>58</v>
      </c>
      <c r="L19" s="25" t="s">
        <v>8</v>
      </c>
      <c r="M19" s="69"/>
      <c r="N19" s="36"/>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0"/>
      <c r="AV19" s="39"/>
      <c r="AW19" s="39"/>
      <c r="AX19" s="39"/>
      <c r="AY19" s="39"/>
      <c r="AZ19" s="39"/>
      <c r="BA19" s="70">
        <f t="shared" si="1"/>
        <v>0</v>
      </c>
      <c r="BB19" s="70">
        <f t="shared" si="2"/>
        <v>0</v>
      </c>
      <c r="BC19" s="32" t="str">
        <f t="shared" si="3"/>
        <v>INR Zero Only</v>
      </c>
      <c r="IE19" s="34">
        <v>1.02</v>
      </c>
      <c r="IF19" s="34" t="s">
        <v>44</v>
      </c>
      <c r="IG19" s="34" t="s">
        <v>45</v>
      </c>
      <c r="IH19" s="34">
        <v>213</v>
      </c>
      <c r="II19" s="34" t="s">
        <v>40</v>
      </c>
    </row>
    <row r="20" spans="1:243" s="33" customFormat="1" ht="18.75" customHeight="1">
      <c r="A20" s="18">
        <v>1.07</v>
      </c>
      <c r="B20" s="41" t="s">
        <v>74</v>
      </c>
      <c r="C20" s="20" t="s">
        <v>53</v>
      </c>
      <c r="D20" s="67">
        <v>7</v>
      </c>
      <c r="E20" s="22" t="s">
        <v>40</v>
      </c>
      <c r="F20" s="68">
        <v>0</v>
      </c>
      <c r="G20" s="35"/>
      <c r="H20" s="35"/>
      <c r="I20" s="21" t="s">
        <v>41</v>
      </c>
      <c r="J20" s="24">
        <f t="shared" si="0"/>
        <v>1</v>
      </c>
      <c r="K20" s="25" t="s">
        <v>58</v>
      </c>
      <c r="L20" s="25" t="s">
        <v>8</v>
      </c>
      <c r="M20" s="69"/>
      <c r="N20" s="36"/>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70">
        <f t="shared" si="1"/>
        <v>0</v>
      </c>
      <c r="BB20" s="70">
        <f t="shared" si="2"/>
        <v>0</v>
      </c>
      <c r="BC20" s="32" t="str">
        <f t="shared" si="3"/>
        <v>INR Zero Only</v>
      </c>
      <c r="IE20" s="34">
        <v>2</v>
      </c>
      <c r="IF20" s="34" t="s">
        <v>36</v>
      </c>
      <c r="IG20" s="34" t="s">
        <v>47</v>
      </c>
      <c r="IH20" s="34">
        <v>10</v>
      </c>
      <c r="II20" s="34" t="s">
        <v>40</v>
      </c>
    </row>
    <row r="21" spans="1:243" s="33" customFormat="1" ht="18.75" customHeight="1">
      <c r="A21" s="18">
        <v>1.08</v>
      </c>
      <c r="B21" s="41" t="s">
        <v>75</v>
      </c>
      <c r="C21" s="20" t="s">
        <v>54</v>
      </c>
      <c r="D21" s="67">
        <v>4</v>
      </c>
      <c r="E21" s="22" t="s">
        <v>40</v>
      </c>
      <c r="F21" s="68">
        <v>0</v>
      </c>
      <c r="G21" s="35"/>
      <c r="H21" s="35"/>
      <c r="I21" s="21" t="s">
        <v>41</v>
      </c>
      <c r="J21" s="24">
        <f t="shared" si="0"/>
        <v>1</v>
      </c>
      <c r="K21" s="25" t="s">
        <v>58</v>
      </c>
      <c r="L21" s="25" t="s">
        <v>8</v>
      </c>
      <c r="M21" s="69"/>
      <c r="N21" s="36"/>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70">
        <f t="shared" si="1"/>
        <v>0</v>
      </c>
      <c r="BB21" s="70">
        <f t="shared" si="2"/>
        <v>0</v>
      </c>
      <c r="BC21" s="32" t="str">
        <f t="shared" si="3"/>
        <v>INR Zero Only</v>
      </c>
      <c r="IE21" s="34">
        <v>3</v>
      </c>
      <c r="IF21" s="34" t="s">
        <v>49</v>
      </c>
      <c r="IG21" s="34" t="s">
        <v>50</v>
      </c>
      <c r="IH21" s="34">
        <v>10</v>
      </c>
      <c r="II21" s="34" t="s">
        <v>40</v>
      </c>
    </row>
    <row r="22" spans="1:243" s="33" customFormat="1" ht="33" customHeight="1">
      <c r="A22" s="42" t="s">
        <v>56</v>
      </c>
      <c r="B22" s="43"/>
      <c r="C22" s="44"/>
      <c r="D22" s="45"/>
      <c r="E22" s="45"/>
      <c r="F22" s="45"/>
      <c r="G22" s="45"/>
      <c r="H22" s="46"/>
      <c r="I22" s="46"/>
      <c r="J22" s="46"/>
      <c r="K22" s="46"/>
      <c r="L22" s="47"/>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71">
        <f>SUM(BA13:BA21)</f>
        <v>0</v>
      </c>
      <c r="BB22" s="71">
        <f>SUM(BB13:BB21)</f>
        <v>0</v>
      </c>
      <c r="BC22" s="32" t="str">
        <f>SpellNumber($E$2,BB22)</f>
        <v>INR Zero Only</v>
      </c>
      <c r="IE22" s="34">
        <v>4</v>
      </c>
      <c r="IF22" s="34" t="s">
        <v>44</v>
      </c>
      <c r="IG22" s="34" t="s">
        <v>55</v>
      </c>
      <c r="IH22" s="34">
        <v>10</v>
      </c>
      <c r="II22" s="34" t="s">
        <v>40</v>
      </c>
    </row>
    <row r="23" spans="1:243" s="58" customFormat="1" ht="39" customHeight="1" hidden="1">
      <c r="A23" s="43" t="s">
        <v>60</v>
      </c>
      <c r="B23" s="49"/>
      <c r="C23" s="50"/>
      <c r="D23" s="51"/>
      <c r="E23" s="52" t="s">
        <v>57</v>
      </c>
      <c r="F23" s="65"/>
      <c r="G23" s="53"/>
      <c r="H23" s="54"/>
      <c r="I23" s="54"/>
      <c r="J23" s="54"/>
      <c r="K23" s="55"/>
      <c r="L23" s="56"/>
      <c r="M23" s="57"/>
      <c r="O23" s="33"/>
      <c r="P23" s="33"/>
      <c r="Q23" s="33"/>
      <c r="R23" s="33"/>
      <c r="S23" s="33"/>
      <c r="BA23" s="63">
        <f>IF(ISBLANK(F23),0,IF(E23="Excess (+)",ROUND(BA22+(BA22*F23),2),IF(E23="Less (-)",ROUND(BA22+(BA22*F23*(-1)),2),0)))</f>
        <v>0</v>
      </c>
      <c r="BB23" s="64">
        <f>ROUND(BA23,0)</f>
        <v>0</v>
      </c>
      <c r="BC23" s="32" t="str">
        <f>SpellNumber(L23,BB23)</f>
        <v> Zero Only</v>
      </c>
      <c r="IE23" s="59"/>
      <c r="IF23" s="59"/>
      <c r="IG23" s="59"/>
      <c r="IH23" s="59"/>
      <c r="II23" s="59"/>
    </row>
    <row r="24" spans="1:243" s="58" customFormat="1" ht="51" customHeight="1">
      <c r="A24" s="42" t="s">
        <v>59</v>
      </c>
      <c r="B24" s="42"/>
      <c r="C24" s="78" t="str">
        <f>SpellNumber($E$2,BB22)</f>
        <v>INR Zero Only</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80"/>
      <c r="IE24" s="59"/>
      <c r="IF24" s="59"/>
      <c r="IG24" s="59"/>
      <c r="IH24" s="59"/>
      <c r="II24" s="59"/>
    </row>
    <row r="25" spans="3:243" s="13" customFormat="1" ht="15">
      <c r="C25" s="60"/>
      <c r="D25" s="60"/>
      <c r="E25" s="60"/>
      <c r="F25" s="60"/>
      <c r="G25" s="60"/>
      <c r="H25" s="60"/>
      <c r="I25" s="60"/>
      <c r="J25" s="60"/>
      <c r="K25" s="60"/>
      <c r="L25" s="60"/>
      <c r="M25" s="60"/>
      <c r="O25" s="60"/>
      <c r="BA25" s="60"/>
      <c r="BC25" s="60"/>
      <c r="IE25" s="14"/>
      <c r="IF25" s="14"/>
      <c r="IG25" s="14"/>
      <c r="IH25" s="14"/>
      <c r="II25" s="14"/>
    </row>
  </sheetData>
  <sheetProtection password="8663" sheet="1"/>
  <mergeCells count="7">
    <mergeCell ref="A9:BC9"/>
    <mergeCell ref="C24:BC24"/>
    <mergeCell ref="A1:L1"/>
    <mergeCell ref="A4:BC4"/>
    <mergeCell ref="A5:BC5"/>
    <mergeCell ref="A6:BC6"/>
    <mergeCell ref="A7:BC7"/>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3 L14 L15 L16 L17 L18 L19 L20 L21">
      <formula1>"INR"</formula1>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 Description" prompt="Please enter Item Description in text" sqref="B19:B21"/>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R.M</cp:lastModifiedBy>
  <cp:lastPrinted>2014-12-11T06:40:55Z</cp:lastPrinted>
  <dcterms:created xsi:type="dcterms:W3CDTF">2009-01-30T06:42:42Z</dcterms:created>
  <dcterms:modified xsi:type="dcterms:W3CDTF">2023-03-05T05:32:28Z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